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chessari\Desktop\"/>
    </mc:Choice>
  </mc:AlternateContent>
  <bookViews>
    <workbookView xWindow="0" yWindow="0" windowWidth="19200" windowHeight="7095"/>
  </bookViews>
  <sheets>
    <sheet name="Budget 2020-21" sheetId="1" r:id="rId1"/>
    <sheet name="Project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45" i="1"/>
  <c r="E40" i="1"/>
  <c r="G22" i="1"/>
  <c r="E16" i="1"/>
  <c r="E13" i="1"/>
  <c r="G10" i="1"/>
  <c r="E10" i="1"/>
  <c r="G7" i="1"/>
  <c r="G6" i="1"/>
  <c r="G5" i="1"/>
  <c r="E7" i="1"/>
  <c r="C1" i="3"/>
  <c r="G45" i="1" l="1"/>
  <c r="G16" i="1"/>
  <c r="G13" i="1"/>
  <c r="I22" i="1"/>
  <c r="G39" i="1" l="1"/>
  <c r="G8" i="1" s="1"/>
  <c r="E39" i="1"/>
  <c r="I50" i="1"/>
  <c r="H50" i="1"/>
  <c r="I10" i="1"/>
  <c r="H10" i="1"/>
  <c r="I13" i="1"/>
  <c r="H16" i="1" l="1"/>
  <c r="H13" i="1"/>
  <c r="H22" i="1" l="1"/>
  <c r="H39" i="1"/>
  <c r="H45" i="1"/>
  <c r="I16" i="1"/>
  <c r="H8" i="1" l="1"/>
  <c r="I39" i="1"/>
  <c r="J16" i="1" l="1"/>
  <c r="J50" i="1"/>
  <c r="I45" i="1"/>
  <c r="J22" i="1" l="1"/>
</calcChain>
</file>

<file path=xl/comments1.xml><?xml version="1.0" encoding="utf-8"?>
<comments xmlns="http://schemas.openxmlformats.org/spreadsheetml/2006/main">
  <authors>
    <author>Erica Kjekstad</author>
  </authors>
  <commentList>
    <comment ref="I11" authorId="0" shapeId="0">
      <text>
        <r>
          <rPr>
            <b/>
            <sz val="9"/>
            <color indexed="81"/>
            <rFont val="Tahoma"/>
            <family val="2"/>
          </rPr>
          <t>Erica Kjekstad:</t>
        </r>
        <r>
          <rPr>
            <sz val="9"/>
            <color indexed="81"/>
            <rFont val="Tahoma"/>
            <family val="2"/>
          </rPr>
          <t xml:space="preserve">
From FEMS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Erica Kjekstad:</t>
        </r>
        <r>
          <rPr>
            <sz val="9"/>
            <color indexed="81"/>
            <rFont val="Tahoma"/>
            <family val="2"/>
          </rPr>
          <t xml:space="preserve">
From FEMS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>Erica Kjekstad:</t>
        </r>
        <r>
          <rPr>
            <sz val="9"/>
            <color indexed="81"/>
            <rFont val="Tahoma"/>
            <family val="2"/>
          </rPr>
          <t xml:space="preserve">
From FEMS</t>
        </r>
      </text>
    </comment>
  </commentList>
</comments>
</file>

<file path=xl/sharedStrings.xml><?xml version="1.0" encoding="utf-8"?>
<sst xmlns="http://schemas.openxmlformats.org/spreadsheetml/2006/main" count="59" uniqueCount="57">
  <si>
    <t>Activity</t>
  </si>
  <si>
    <t>Governance</t>
  </si>
  <si>
    <t>Communications</t>
  </si>
  <si>
    <t>Working Group</t>
  </si>
  <si>
    <t>Staffing</t>
  </si>
  <si>
    <t>Internal Operating Expenses</t>
  </si>
  <si>
    <t>Insurance</t>
  </si>
  <si>
    <t>Professional Fees</t>
  </si>
  <si>
    <t>Lawyer</t>
  </si>
  <si>
    <t>Accountant</t>
  </si>
  <si>
    <t>Bank Fees</t>
  </si>
  <si>
    <t>Monthly Charges</t>
  </si>
  <si>
    <t>Calculated Budget Amount</t>
  </si>
  <si>
    <t>Allocated Budget Amount</t>
  </si>
  <si>
    <t>Directors Insurance</t>
  </si>
  <si>
    <t>Campaign Monitor</t>
  </si>
  <si>
    <t xml:space="preserve">Gmail </t>
  </si>
  <si>
    <t>Worksafe BC</t>
  </si>
  <si>
    <t>TransactionPro</t>
  </si>
  <si>
    <t>Meetings</t>
  </si>
  <si>
    <t>Bookkeeping</t>
  </si>
  <si>
    <t>Total</t>
  </si>
  <si>
    <t>Remaining</t>
  </si>
  <si>
    <t>QuickBooks</t>
  </si>
  <si>
    <t>Engagement and Quality Improvement Work</t>
  </si>
  <si>
    <t>Doctors' Lounge</t>
  </si>
  <si>
    <t>Furniture for VGH</t>
  </si>
  <si>
    <t>Actual Spend</t>
  </si>
  <si>
    <t>Burn Rate</t>
  </si>
  <si>
    <t>AGM</t>
  </si>
  <si>
    <t>Cash Balance beginning of year</t>
  </si>
  <si>
    <t>Allocation from DoBC 2020-21</t>
  </si>
  <si>
    <t>Exec Meetings and other Governance costs</t>
  </si>
  <si>
    <t>May Meeting</t>
  </si>
  <si>
    <t>Oct Meeting</t>
  </si>
  <si>
    <t>Feb Meeting</t>
  </si>
  <si>
    <t>Doctors' Lounge Snacks</t>
  </si>
  <si>
    <t>BBQ</t>
  </si>
  <si>
    <t>COVID Activities</t>
  </si>
  <si>
    <t>Travel to Physician Meetings</t>
  </si>
  <si>
    <t>Outstanding Projects</t>
  </si>
  <si>
    <t>Status</t>
  </si>
  <si>
    <t>Reduced Budget Amount</t>
  </si>
  <si>
    <t>$ Outstanding</t>
  </si>
  <si>
    <t>Lead</t>
  </si>
  <si>
    <t>Wellness/Social</t>
  </si>
  <si>
    <t>Scarlett</t>
  </si>
  <si>
    <t>White</t>
  </si>
  <si>
    <t>Peacock</t>
  </si>
  <si>
    <t>Plum</t>
  </si>
  <si>
    <t>Mustard</t>
  </si>
  <si>
    <t>Green</t>
  </si>
  <si>
    <t>Outstanding projects</t>
  </si>
  <si>
    <t>Planned projects - Q3</t>
  </si>
  <si>
    <t>Planned projects - Q1</t>
  </si>
  <si>
    <t>Wellness session</t>
  </si>
  <si>
    <t>Ocean View Hospital Budget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</si>
</sst>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.0_-;\-&quot;$&quot;* #,##0.0_-;_-&quot;$&quot;* &quot;-&quot;??_-;_-@_-"/>
    <numFmt numFmtId="168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 applyAlignment="1">
      <alignment horizontal="center" wrapText="1"/>
    </xf>
    <xf numFmtId="0" fontId="2" fillId="0" borderId="3" xfId="0" applyFont="1" applyBorder="1"/>
    <xf numFmtId="0" fontId="3" fillId="0" borderId="0" xfId="0" applyFont="1" applyBorder="1"/>
    <xf numFmtId="0" fontId="4" fillId="0" borderId="4" xfId="0" applyFont="1" applyBorder="1"/>
    <xf numFmtId="0" fontId="5" fillId="0" borderId="5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5" xfId="0" applyFont="1" applyBorder="1"/>
    <xf numFmtId="0" fontId="6" fillId="0" borderId="5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Font="1" applyFill="1" applyBorder="1"/>
    <xf numFmtId="0" fontId="0" fillId="3" borderId="0" xfId="0" applyFill="1"/>
    <xf numFmtId="0" fontId="0" fillId="3" borderId="0" xfId="0" applyFill="1" applyAlignment="1">
      <alignment wrapText="1"/>
    </xf>
    <xf numFmtId="0" fontId="1" fillId="3" borderId="2" xfId="0" applyFont="1" applyFill="1" applyBorder="1"/>
    <xf numFmtId="0" fontId="0" fillId="3" borderId="5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0" fillId="0" borderId="5" xfId="0" applyFill="1" applyBorder="1"/>
    <xf numFmtId="1" fontId="0" fillId="0" borderId="0" xfId="0" applyNumberFormat="1" applyAlignment="1">
      <alignment wrapText="1"/>
    </xf>
    <xf numFmtId="1" fontId="0" fillId="0" borderId="0" xfId="0" applyNumberFormat="1"/>
    <xf numFmtId="0" fontId="0" fillId="4" borderId="0" xfId="0" applyFill="1"/>
    <xf numFmtId="0" fontId="0" fillId="0" borderId="0" xfId="0" applyFont="1"/>
    <xf numFmtId="0" fontId="0" fillId="0" borderId="4" xfId="0" applyFont="1" applyBorder="1"/>
    <xf numFmtId="0" fontId="1" fillId="0" borderId="0" xfId="0" applyFont="1" applyFill="1" applyBorder="1"/>
    <xf numFmtId="0" fontId="6" fillId="0" borderId="5" xfId="0" applyFont="1" applyFill="1" applyBorder="1"/>
    <xf numFmtId="0" fontId="8" fillId="0" borderId="0" xfId="0" applyFont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166" fontId="2" fillId="0" borderId="0" xfId="2" applyNumberFormat="1" applyFont="1" applyBorder="1" applyAlignment="1">
      <alignment wrapText="1"/>
    </xf>
    <xf numFmtId="166" fontId="4" fillId="0" borderId="5" xfId="2" applyNumberFormat="1" applyFont="1" applyBorder="1" applyAlignment="1">
      <alignment wrapText="1"/>
    </xf>
    <xf numFmtId="166" fontId="5" fillId="0" borderId="5" xfId="2" applyNumberFormat="1" applyFont="1" applyBorder="1" applyAlignment="1">
      <alignment wrapText="1"/>
    </xf>
    <xf numFmtId="166" fontId="1" fillId="0" borderId="2" xfId="2" applyNumberFormat="1" applyFont="1" applyBorder="1"/>
    <xf numFmtId="166" fontId="0" fillId="0" borderId="0" xfId="2" applyNumberFormat="1" applyFont="1" applyBorder="1"/>
    <xf numFmtId="166" fontId="0" fillId="0" borderId="5" xfId="2" applyNumberFormat="1" applyFont="1" applyBorder="1"/>
    <xf numFmtId="166" fontId="0" fillId="0" borderId="0" xfId="2" applyNumberFormat="1" applyFont="1" applyFill="1" applyBorder="1"/>
    <xf numFmtId="166" fontId="1" fillId="0" borderId="0" xfId="2" applyNumberFormat="1" applyFont="1" applyBorder="1"/>
    <xf numFmtId="166" fontId="1" fillId="0" borderId="0" xfId="2" applyNumberFormat="1" applyFont="1" applyFill="1" applyBorder="1"/>
    <xf numFmtId="166" fontId="0" fillId="0" borderId="5" xfId="2" applyNumberFormat="1" applyFont="1" applyFill="1" applyBorder="1"/>
    <xf numFmtId="166" fontId="6" fillId="0" borderId="5" xfId="2" applyNumberFormat="1" applyFont="1" applyFill="1" applyBorder="1"/>
    <xf numFmtId="9" fontId="9" fillId="2" borderId="6" xfId="1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9" fontId="9" fillId="2" borderId="7" xfId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9" fontId="2" fillId="2" borderId="7" xfId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8" fillId="3" borderId="0" xfId="0" applyFont="1" applyFill="1"/>
    <xf numFmtId="166" fontId="9" fillId="0" borderId="0" xfId="2" applyNumberFormat="1" applyFont="1" applyBorder="1"/>
    <xf numFmtId="166" fontId="9" fillId="0" borderId="5" xfId="2" applyNumberFormat="1" applyFont="1" applyBorder="1"/>
    <xf numFmtId="0" fontId="1" fillId="0" borderId="0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6" fillId="0" borderId="0" xfId="0" applyFont="1"/>
    <xf numFmtId="0" fontId="12" fillId="0" borderId="0" xfId="0" applyFont="1"/>
    <xf numFmtId="0" fontId="8" fillId="3" borderId="2" xfId="0" applyFont="1" applyFill="1" applyBorder="1" applyAlignment="1">
      <alignment horizontal="center" wrapText="1"/>
    </xf>
    <xf numFmtId="0" fontId="13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4" fillId="0" borderId="0" xfId="0" applyFont="1" applyFill="1"/>
    <xf numFmtId="0" fontId="14" fillId="0" borderId="2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3" fillId="0" borderId="5" xfId="0" applyFont="1" applyFill="1" applyBorder="1" applyAlignment="1">
      <alignment horizontal="right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/>
    <xf numFmtId="0" fontId="13" fillId="3" borderId="7" xfId="0" applyFont="1" applyFill="1" applyBorder="1"/>
    <xf numFmtId="0" fontId="13" fillId="3" borderId="8" xfId="0" applyFont="1" applyFill="1" applyBorder="1"/>
    <xf numFmtId="0" fontId="15" fillId="3" borderId="7" xfId="0" applyFont="1" applyFill="1" applyBorder="1"/>
    <xf numFmtId="0" fontId="0" fillId="0" borderId="5" xfId="0" applyFont="1" applyFill="1" applyBorder="1"/>
    <xf numFmtId="0" fontId="5" fillId="0" borderId="4" xfId="0" applyFont="1" applyBorder="1"/>
    <xf numFmtId="0" fontId="6" fillId="0" borderId="1" xfId="0" applyFont="1" applyBorder="1"/>
    <xf numFmtId="0" fontId="8" fillId="0" borderId="1" xfId="0" applyFont="1" applyBorder="1"/>
    <xf numFmtId="168" fontId="1" fillId="3" borderId="0" xfId="3" applyNumberFormat="1" applyFont="1" applyFill="1" applyBorder="1" applyAlignment="1">
      <alignment horizontal="right" wrapText="1"/>
    </xf>
    <xf numFmtId="168" fontId="3" fillId="3" borderId="0" xfId="3" applyNumberFormat="1" applyFont="1" applyFill="1" applyBorder="1" applyAlignment="1">
      <alignment horizontal="right" wrapText="1"/>
    </xf>
    <xf numFmtId="168" fontId="4" fillId="3" borderId="5" xfId="3" applyNumberFormat="1" applyFont="1" applyFill="1" applyBorder="1" applyAlignment="1">
      <alignment horizontal="right" wrapText="1"/>
    </xf>
    <xf numFmtId="168" fontId="15" fillId="3" borderId="7" xfId="3" applyNumberFormat="1" applyFont="1" applyFill="1" applyBorder="1" applyAlignment="1">
      <alignment horizontal="right" wrapText="1"/>
    </xf>
    <xf numFmtId="168" fontId="3" fillId="3" borderId="7" xfId="3" applyNumberFormat="1" applyFont="1" applyFill="1" applyBorder="1" applyAlignment="1">
      <alignment horizontal="right" wrapText="1"/>
    </xf>
    <xf numFmtId="167" fontId="15" fillId="3" borderId="6" xfId="3" applyNumberFormat="1" applyFont="1" applyFill="1" applyBorder="1"/>
    <xf numFmtId="168" fontId="15" fillId="3" borderId="6" xfId="3" applyNumberFormat="1" applyFont="1" applyFill="1" applyBorder="1"/>
    <xf numFmtId="168" fontId="13" fillId="3" borderId="7" xfId="3" applyNumberFormat="1" applyFont="1" applyFill="1" applyBorder="1"/>
    <xf numFmtId="168" fontId="13" fillId="3" borderId="8" xfId="3" applyNumberFormat="1" applyFont="1" applyFill="1" applyBorder="1"/>
    <xf numFmtId="168" fontId="1" fillId="3" borderId="2" xfId="3" applyNumberFormat="1" applyFont="1" applyFill="1" applyBorder="1"/>
    <xf numFmtId="168" fontId="0" fillId="3" borderId="0" xfId="3" applyNumberFormat="1" applyFont="1" applyFill="1" applyBorder="1"/>
    <xf numFmtId="168" fontId="0" fillId="3" borderId="5" xfId="3" applyNumberFormat="1" applyFont="1" applyFill="1" applyBorder="1"/>
    <xf numFmtId="0" fontId="14" fillId="3" borderId="6" xfId="0" applyFont="1" applyFill="1" applyBorder="1" applyAlignment="1">
      <alignment horizontal="center" wrapText="1"/>
    </xf>
    <xf numFmtId="168" fontId="0" fillId="0" borderId="0" xfId="3" applyNumberFormat="1" applyFont="1"/>
    <xf numFmtId="168" fontId="1" fillId="0" borderId="0" xfId="3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8" fillId="0" borderId="9" xfId="0" applyFont="1" applyBorder="1" applyAlignment="1">
      <alignment horizontal="center"/>
    </xf>
    <xf numFmtId="0" fontId="0" fillId="0" borderId="9" xfId="0" applyBorder="1"/>
    <xf numFmtId="168" fontId="0" fillId="0" borderId="9" xfId="3" applyNumberFormat="1" applyFont="1" applyBorder="1"/>
    <xf numFmtId="0" fontId="6" fillId="0" borderId="2" xfId="0" applyFont="1" applyBorder="1" applyAlignment="1">
      <alignment horizontal="center"/>
    </xf>
    <xf numFmtId="0" fontId="16" fillId="0" borderId="0" xfId="0" quotePrefix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 applyAlignment="1"/>
    <xf numFmtId="168" fontId="1" fillId="0" borderId="0" xfId="3" applyNumberFormat="1" applyFont="1" applyBorder="1"/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8" fontId="0" fillId="0" borderId="0" xfId="3" applyNumberFormat="1" applyFont="1" applyBorder="1"/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58"/>
  <sheetViews>
    <sheetView tabSelected="1" workbookViewId="0">
      <selection activeCell="B3" sqref="B3"/>
    </sheetView>
  </sheetViews>
  <sheetFormatPr defaultRowHeight="15" outlineLevelRow="2" x14ac:dyDescent="0.25"/>
  <cols>
    <col min="2" max="2" width="5" customWidth="1"/>
    <col min="3" max="3" width="5.85546875" customWidth="1"/>
    <col min="4" max="4" width="32.7109375" customWidth="1"/>
    <col min="5" max="5" width="11.85546875" style="25" customWidth="1"/>
    <col min="6" max="6" width="41.5703125" style="76" bestFit="1" customWidth="1"/>
    <col min="7" max="7" width="12.5703125" style="72" bestFit="1" customWidth="1"/>
    <col min="8" max="8" width="26.28515625" hidden="1" customWidth="1"/>
    <col min="9" max="9" width="18.140625" hidden="1" customWidth="1"/>
    <col min="10" max="10" width="12" style="42" hidden="1" customWidth="1"/>
    <col min="11" max="11" width="39.28515625" bestFit="1" customWidth="1"/>
  </cols>
  <sheetData>
    <row r="1" spans="2:12" x14ac:dyDescent="0.25">
      <c r="J1" s="40"/>
    </row>
    <row r="2" spans="2:12" ht="15.75" x14ac:dyDescent="0.25">
      <c r="B2" s="5" t="s">
        <v>56</v>
      </c>
      <c r="E2" s="64"/>
      <c r="F2" s="77"/>
      <c r="G2" s="73"/>
      <c r="H2" s="39"/>
      <c r="I2" s="39"/>
      <c r="J2" s="40"/>
    </row>
    <row r="3" spans="2:12" ht="15.75" thickBot="1" x14ac:dyDescent="0.3">
      <c r="J3" s="40"/>
    </row>
    <row r="4" spans="2:12" ht="45" x14ac:dyDescent="0.25">
      <c r="B4" s="90" t="s">
        <v>0</v>
      </c>
      <c r="C4" s="89"/>
      <c r="D4" s="7"/>
      <c r="E4" s="71" t="s">
        <v>12</v>
      </c>
      <c r="F4" s="78" t="s">
        <v>41</v>
      </c>
      <c r="G4" s="103" t="s">
        <v>42</v>
      </c>
      <c r="H4" s="8" t="s">
        <v>13</v>
      </c>
      <c r="I4" s="8" t="s">
        <v>27</v>
      </c>
      <c r="J4" s="61" t="s">
        <v>28</v>
      </c>
    </row>
    <row r="5" spans="2:12" ht="13.5" customHeight="1" x14ac:dyDescent="0.25">
      <c r="B5" s="14" t="s">
        <v>30</v>
      </c>
      <c r="C5" s="16"/>
      <c r="D5" s="17"/>
      <c r="E5" s="91">
        <v>21500</v>
      </c>
      <c r="F5" s="79"/>
      <c r="G5" s="94">
        <f>E5</f>
        <v>21500</v>
      </c>
      <c r="H5" s="67"/>
      <c r="I5" s="67"/>
      <c r="J5" s="68"/>
    </row>
    <row r="6" spans="2:12" ht="13.5" customHeight="1" x14ac:dyDescent="0.25">
      <c r="B6" s="14" t="s">
        <v>31</v>
      </c>
      <c r="C6" s="16"/>
      <c r="D6" s="17"/>
      <c r="E6" s="91">
        <v>250000</v>
      </c>
      <c r="F6" s="79"/>
      <c r="G6" s="94">
        <f>E6</f>
        <v>250000</v>
      </c>
      <c r="H6" s="67"/>
      <c r="I6" s="67"/>
      <c r="J6" s="68"/>
    </row>
    <row r="7" spans="2:12" s="3" customFormat="1" x14ac:dyDescent="0.25">
      <c r="B7" s="9" t="s">
        <v>21</v>
      </c>
      <c r="C7" s="10"/>
      <c r="D7" s="10"/>
      <c r="E7" s="92">
        <f>E5+E6</f>
        <v>271500</v>
      </c>
      <c r="F7" s="80"/>
      <c r="G7" s="95">
        <f>G5+G6</f>
        <v>271500</v>
      </c>
      <c r="H7" s="43"/>
      <c r="I7" s="43"/>
      <c r="J7" s="62"/>
    </row>
    <row r="8" spans="2:12" s="4" customFormat="1" ht="15.75" thickBot="1" x14ac:dyDescent="0.3">
      <c r="B8" s="11" t="s">
        <v>22</v>
      </c>
      <c r="C8" s="88"/>
      <c r="D8" s="12"/>
      <c r="E8" s="93">
        <f>E7-(E10+E13+E16+E22+E39+E45+E50+E55)</f>
        <v>2310</v>
      </c>
      <c r="F8" s="81"/>
      <c r="G8" s="93">
        <f>G7-(G10+G13+G16+G22+G39+G45+G50+G55)</f>
        <v>170500</v>
      </c>
      <c r="H8" s="44">
        <f>E2-H7</f>
        <v>0</v>
      </c>
      <c r="I8" s="45"/>
      <c r="J8" s="63"/>
    </row>
    <row r="9" spans="2:12" ht="15.75" thickBot="1" x14ac:dyDescent="0.3">
      <c r="E9" s="26"/>
      <c r="F9" s="82"/>
      <c r="G9" s="74"/>
      <c r="H9" s="1"/>
      <c r="I9" s="32"/>
      <c r="J9" s="41"/>
    </row>
    <row r="10" spans="2:12" s="2" customFormat="1" x14ac:dyDescent="0.25">
      <c r="B10" s="6" t="s">
        <v>1</v>
      </c>
      <c r="C10" s="13"/>
      <c r="D10" s="6"/>
      <c r="E10" s="100">
        <f>E11</f>
        <v>25000</v>
      </c>
      <c r="F10" s="111"/>
      <c r="G10" s="97">
        <f>G11</f>
        <v>0</v>
      </c>
      <c r="H10" s="46">
        <f>SUM(H11:H11)</f>
        <v>0</v>
      </c>
      <c r="I10" s="46">
        <f>SUM(I11:I11)</f>
        <v>0</v>
      </c>
      <c r="J10" s="54"/>
    </row>
    <row r="11" spans="2:12" s="2" customFormat="1" ht="15.75" outlineLevel="1" thickBot="1" x14ac:dyDescent="0.3">
      <c r="B11" s="121"/>
      <c r="C11" s="20" t="s">
        <v>32</v>
      </c>
      <c r="D11" s="36"/>
      <c r="E11" s="102">
        <v>25000</v>
      </c>
      <c r="F11" s="113"/>
      <c r="G11" s="99"/>
      <c r="H11" s="47"/>
      <c r="I11" s="47"/>
      <c r="J11" s="60"/>
    </row>
    <row r="12" spans="2:12" ht="15.75" thickBot="1" x14ac:dyDescent="0.3">
      <c r="F12" s="114"/>
      <c r="I12" s="33"/>
    </row>
    <row r="13" spans="2:12" s="2" customFormat="1" x14ac:dyDescent="0.25">
      <c r="B13" s="6" t="s">
        <v>2</v>
      </c>
      <c r="C13" s="13"/>
      <c r="D13" s="13"/>
      <c r="E13" s="100">
        <f>E14</f>
        <v>500</v>
      </c>
      <c r="F13" s="115"/>
      <c r="G13" s="97">
        <f>SUM(G14:G14)</f>
        <v>0</v>
      </c>
      <c r="H13" s="46">
        <f>SUM(H14:H14)</f>
        <v>0</v>
      </c>
      <c r="I13" s="46">
        <f>SUM(I14:I14)</f>
        <v>0</v>
      </c>
      <c r="J13" s="54"/>
    </row>
    <row r="14" spans="2:12" ht="15.75" outlineLevel="1" thickBot="1" x14ac:dyDescent="0.3">
      <c r="B14" s="18"/>
      <c r="C14" s="20" t="s">
        <v>39</v>
      </c>
      <c r="D14" s="21"/>
      <c r="E14" s="102">
        <v>500</v>
      </c>
      <c r="F14" s="117"/>
      <c r="G14" s="99">
        <v>0</v>
      </c>
      <c r="H14" s="48"/>
      <c r="I14" s="48"/>
      <c r="J14" s="56"/>
      <c r="L14" s="17"/>
    </row>
    <row r="15" spans="2:12" ht="15.75" thickBot="1" x14ac:dyDescent="0.3">
      <c r="F15" s="114"/>
      <c r="I15" s="33"/>
    </row>
    <row r="16" spans="2:12" s="2" customFormat="1" x14ac:dyDescent="0.25">
      <c r="B16" s="6" t="s">
        <v>3</v>
      </c>
      <c r="C16" s="13"/>
      <c r="D16" s="13"/>
      <c r="E16" s="100">
        <f>SUM(E17:E20)</f>
        <v>7000</v>
      </c>
      <c r="F16" s="111"/>
      <c r="G16" s="97">
        <f>SUM(G17:G20)</f>
        <v>0</v>
      </c>
      <c r="H16" s="27">
        <f>SUM(H17:H20)</f>
        <v>0</v>
      </c>
      <c r="I16" s="46">
        <f>SUM(I17:I20)</f>
        <v>0</v>
      </c>
      <c r="J16" s="54" t="e">
        <f>I16/H16</f>
        <v>#DIV/0!</v>
      </c>
    </row>
    <row r="17" spans="1:10" outlineLevel="1" x14ac:dyDescent="0.25">
      <c r="B17" s="16"/>
      <c r="C17" s="17" t="s">
        <v>33</v>
      </c>
      <c r="D17" s="17"/>
      <c r="E17" s="101">
        <v>2000</v>
      </c>
      <c r="F17" s="116"/>
      <c r="G17" s="98"/>
      <c r="H17" s="47"/>
      <c r="I17" s="47"/>
      <c r="J17" s="55"/>
    </row>
    <row r="18" spans="1:10" outlineLevel="1" x14ac:dyDescent="0.25">
      <c r="B18" s="16"/>
      <c r="C18" s="17" t="s">
        <v>34</v>
      </c>
      <c r="D18" s="17"/>
      <c r="E18" s="101">
        <v>2000</v>
      </c>
      <c r="F18" s="116"/>
      <c r="G18" s="98"/>
      <c r="H18" s="49"/>
      <c r="I18" s="47"/>
      <c r="J18" s="55"/>
    </row>
    <row r="19" spans="1:10" outlineLevel="1" x14ac:dyDescent="0.25">
      <c r="B19" s="16"/>
      <c r="C19" s="23" t="s">
        <v>35</v>
      </c>
      <c r="D19" s="17"/>
      <c r="E19" s="101">
        <v>2000</v>
      </c>
      <c r="F19" s="116"/>
      <c r="G19" s="98"/>
      <c r="H19" s="49"/>
      <c r="I19" s="47"/>
      <c r="J19" s="55"/>
    </row>
    <row r="20" spans="1:10" s="35" customFormat="1" ht="15.75" outlineLevel="1" thickBot="1" x14ac:dyDescent="0.3">
      <c r="B20" s="36"/>
      <c r="C20" s="20" t="s">
        <v>29</v>
      </c>
      <c r="D20" s="20"/>
      <c r="E20" s="102">
        <v>1000</v>
      </c>
      <c r="F20" s="118"/>
      <c r="G20" s="99"/>
      <c r="H20" s="48"/>
      <c r="I20" s="48"/>
      <c r="J20" s="59"/>
    </row>
    <row r="21" spans="1:10" ht="15.75" thickBot="1" x14ac:dyDescent="0.3">
      <c r="F21" s="114"/>
      <c r="I21" s="33"/>
    </row>
    <row r="22" spans="1:10" s="2" customFormat="1" x14ac:dyDescent="0.25">
      <c r="B22" s="6" t="s">
        <v>5</v>
      </c>
      <c r="C22" s="13"/>
      <c r="D22" s="13"/>
      <c r="E22" s="100">
        <v>50000</v>
      </c>
      <c r="F22" s="111"/>
      <c r="G22" s="97">
        <f>SUM(G23:G37)</f>
        <v>0</v>
      </c>
      <c r="H22" s="27">
        <f>H23+H24+H27+H30+H36</f>
        <v>0</v>
      </c>
      <c r="I22" s="46">
        <f>I23+I24+I27+I30+I36</f>
        <v>0</v>
      </c>
      <c r="J22" s="54" t="e">
        <f>I22/H22</f>
        <v>#DIV/0!</v>
      </c>
    </row>
    <row r="23" spans="1:10" outlineLevel="1" x14ac:dyDescent="0.25">
      <c r="B23" s="16"/>
      <c r="C23" s="22" t="s">
        <v>4</v>
      </c>
      <c r="D23" s="22"/>
      <c r="E23" s="30"/>
      <c r="F23" s="119"/>
      <c r="G23" s="86"/>
      <c r="H23" s="30"/>
      <c r="I23" s="30"/>
      <c r="J23" s="58"/>
    </row>
    <row r="24" spans="1:10" outlineLevel="1" x14ac:dyDescent="0.25">
      <c r="B24" s="16"/>
      <c r="C24" s="22" t="s">
        <v>6</v>
      </c>
      <c r="D24" s="22"/>
      <c r="E24" s="30"/>
      <c r="F24" s="119"/>
      <c r="G24" s="86"/>
      <c r="H24" s="30"/>
      <c r="I24" s="30"/>
      <c r="J24" s="58"/>
    </row>
    <row r="25" spans="1:10" outlineLevel="2" x14ac:dyDescent="0.25">
      <c r="B25" s="16"/>
      <c r="C25" s="17"/>
      <c r="D25" s="17" t="s">
        <v>14</v>
      </c>
      <c r="E25" s="29"/>
      <c r="F25" s="116"/>
      <c r="G25" s="84"/>
      <c r="H25" s="65"/>
      <c r="I25" s="47"/>
      <c r="J25" s="55"/>
    </row>
    <row r="26" spans="1:10" outlineLevel="2" x14ac:dyDescent="0.25">
      <c r="B26" s="16"/>
      <c r="C26" s="17"/>
      <c r="D26" s="17" t="s">
        <v>17</v>
      </c>
      <c r="E26" s="29"/>
      <c r="F26" s="116"/>
      <c r="G26" s="84"/>
      <c r="H26" s="65"/>
      <c r="I26" s="47"/>
      <c r="J26" s="55"/>
    </row>
    <row r="27" spans="1:10" outlineLevel="1" x14ac:dyDescent="0.25">
      <c r="B27" s="16"/>
      <c r="C27" s="22" t="s">
        <v>7</v>
      </c>
      <c r="D27" s="22"/>
      <c r="E27" s="30"/>
      <c r="F27" s="119"/>
      <c r="G27" s="86"/>
      <c r="H27" s="30"/>
      <c r="I27" s="30"/>
      <c r="J27" s="58"/>
    </row>
    <row r="28" spans="1:10" outlineLevel="2" x14ac:dyDescent="0.25">
      <c r="B28" s="16"/>
      <c r="C28" s="17"/>
      <c r="D28" s="17" t="s">
        <v>8</v>
      </c>
      <c r="E28" s="29"/>
      <c r="F28" s="116"/>
      <c r="G28" s="84"/>
      <c r="H28" s="65"/>
      <c r="I28" s="47"/>
      <c r="J28" s="55"/>
    </row>
    <row r="29" spans="1:10" outlineLevel="2" x14ac:dyDescent="0.25">
      <c r="B29" s="16"/>
      <c r="C29" s="17"/>
      <c r="D29" s="17" t="s">
        <v>9</v>
      </c>
      <c r="E29" s="29"/>
      <c r="F29" s="116"/>
      <c r="G29" s="84"/>
      <c r="H29" s="65"/>
      <c r="I29" s="47"/>
      <c r="J29" s="55"/>
    </row>
    <row r="30" spans="1:10" outlineLevel="1" x14ac:dyDescent="0.25">
      <c r="B30" s="16"/>
      <c r="C30" s="22" t="s">
        <v>10</v>
      </c>
      <c r="D30" s="22"/>
      <c r="E30" s="30"/>
      <c r="F30" s="119"/>
      <c r="G30" s="86"/>
      <c r="H30" s="30"/>
      <c r="I30" s="30"/>
      <c r="J30" s="58"/>
    </row>
    <row r="31" spans="1:10" outlineLevel="2" x14ac:dyDescent="0.25">
      <c r="A31" s="34"/>
      <c r="B31" s="16"/>
      <c r="C31" s="17"/>
      <c r="D31" s="17" t="s">
        <v>11</v>
      </c>
      <c r="E31" s="29"/>
      <c r="F31" s="116"/>
      <c r="G31" s="84"/>
      <c r="H31" s="65"/>
      <c r="I31" s="47"/>
      <c r="J31" s="55"/>
    </row>
    <row r="32" spans="1:10" outlineLevel="2" x14ac:dyDescent="0.25">
      <c r="B32" s="16"/>
      <c r="C32" s="17"/>
      <c r="D32" s="17" t="s">
        <v>18</v>
      </c>
      <c r="E32" s="29"/>
      <c r="F32" s="116"/>
      <c r="G32" s="84"/>
      <c r="H32" s="65"/>
      <c r="I32" s="47"/>
      <c r="J32" s="55"/>
    </row>
    <row r="33" spans="2:12" outlineLevel="1" x14ac:dyDescent="0.25">
      <c r="B33" s="16"/>
      <c r="C33" s="22" t="s">
        <v>2</v>
      </c>
      <c r="D33" s="17"/>
      <c r="E33" s="29"/>
      <c r="F33" s="116"/>
      <c r="G33" s="84"/>
      <c r="H33" s="65"/>
      <c r="I33" s="47"/>
      <c r="J33" s="55"/>
    </row>
    <row r="34" spans="2:12" outlineLevel="2" x14ac:dyDescent="0.25">
      <c r="B34" s="16"/>
      <c r="C34" s="17"/>
      <c r="D34" s="17" t="s">
        <v>15</v>
      </c>
      <c r="E34" s="29"/>
      <c r="F34" s="116"/>
      <c r="G34" s="84"/>
      <c r="H34" s="65"/>
      <c r="I34" s="47"/>
      <c r="J34" s="55"/>
      <c r="L34" s="17"/>
    </row>
    <row r="35" spans="2:12" outlineLevel="2" x14ac:dyDescent="0.25">
      <c r="B35" s="16"/>
      <c r="C35" s="17"/>
      <c r="D35" s="17" t="s">
        <v>16</v>
      </c>
      <c r="E35" s="29"/>
      <c r="F35" s="116"/>
      <c r="G35" s="84"/>
      <c r="H35" s="65"/>
      <c r="I35" s="47"/>
      <c r="J35" s="55"/>
      <c r="L35" s="17"/>
    </row>
    <row r="36" spans="2:12" outlineLevel="1" x14ac:dyDescent="0.25">
      <c r="B36" s="16"/>
      <c r="C36" s="22" t="s">
        <v>20</v>
      </c>
      <c r="D36" s="22"/>
      <c r="E36" s="30"/>
      <c r="F36" s="119"/>
      <c r="G36" s="86"/>
      <c r="H36" s="30"/>
      <c r="I36" s="30"/>
      <c r="J36" s="58"/>
    </row>
    <row r="37" spans="2:12" ht="15.75" outlineLevel="2" thickBot="1" x14ac:dyDescent="0.3">
      <c r="B37" s="18"/>
      <c r="C37" s="19"/>
      <c r="D37" s="19" t="s">
        <v>23</v>
      </c>
      <c r="E37" s="28"/>
      <c r="F37" s="118"/>
      <c r="G37" s="85"/>
      <c r="H37" s="66"/>
      <c r="I37" s="48"/>
      <c r="J37" s="56"/>
    </row>
    <row r="38" spans="2:12" ht="15.75" thickBot="1" x14ac:dyDescent="0.3">
      <c r="F38" s="114"/>
      <c r="I38" s="33"/>
    </row>
    <row r="39" spans="2:12" s="2" customFormat="1" x14ac:dyDescent="0.25">
      <c r="B39" s="6" t="s">
        <v>24</v>
      </c>
      <c r="C39" s="13"/>
      <c r="D39" s="13"/>
      <c r="E39" s="100">
        <f>SUM(E40:E43)</f>
        <v>112190</v>
      </c>
      <c r="F39" s="111"/>
      <c r="G39" s="97">
        <f>SUM(G40:G42)</f>
        <v>0</v>
      </c>
      <c r="H39" s="46">
        <f>SUM(H40:H43)</f>
        <v>0</v>
      </c>
      <c r="I39" s="46">
        <f>SUM(I41:I43)</f>
        <v>0</v>
      </c>
      <c r="J39" s="54"/>
    </row>
    <row r="40" spans="2:12" s="2" customFormat="1" outlineLevel="1" x14ac:dyDescent="0.25">
      <c r="B40" s="14"/>
      <c r="C40" s="24" t="s">
        <v>52</v>
      </c>
      <c r="D40" s="37"/>
      <c r="E40" s="101">
        <f>Projects!C1</f>
        <v>12190</v>
      </c>
      <c r="F40" s="112"/>
      <c r="G40" s="98"/>
      <c r="H40" s="51"/>
      <c r="I40" s="50"/>
      <c r="J40" s="58"/>
    </row>
    <row r="41" spans="2:12" outlineLevel="1" x14ac:dyDescent="0.25">
      <c r="B41" s="16"/>
      <c r="C41" s="23" t="s">
        <v>54</v>
      </c>
      <c r="D41" s="23"/>
      <c r="E41" s="101">
        <v>50000</v>
      </c>
      <c r="F41" s="112"/>
      <c r="G41" s="98"/>
      <c r="H41" s="49"/>
      <c r="I41" s="49"/>
      <c r="J41" s="55"/>
    </row>
    <row r="42" spans="2:12" outlineLevel="1" x14ac:dyDescent="0.25">
      <c r="B42" s="16"/>
      <c r="C42" s="23" t="s">
        <v>53</v>
      </c>
      <c r="D42" s="23"/>
      <c r="E42" s="101">
        <v>50000</v>
      </c>
      <c r="F42" s="112"/>
      <c r="G42" s="98"/>
      <c r="H42" s="49"/>
      <c r="I42" s="49"/>
      <c r="J42" s="55"/>
    </row>
    <row r="43" spans="2:12" ht="15.75" outlineLevel="1" thickBot="1" x14ac:dyDescent="0.3">
      <c r="B43" s="18"/>
      <c r="C43" s="31"/>
      <c r="D43" s="31"/>
      <c r="E43" s="28"/>
      <c r="F43" s="118"/>
      <c r="G43" s="85"/>
      <c r="H43" s="52"/>
      <c r="I43" s="52"/>
      <c r="J43" s="56"/>
    </row>
    <row r="44" spans="2:12" ht="15.75" thickBot="1" x14ac:dyDescent="0.3">
      <c r="F44" s="114"/>
      <c r="I44" s="33"/>
    </row>
    <row r="45" spans="2:12" s="2" customFormat="1" x14ac:dyDescent="0.25">
      <c r="B45" s="6" t="s">
        <v>45</v>
      </c>
      <c r="C45" s="13"/>
      <c r="D45" s="13"/>
      <c r="E45" s="100">
        <f>SUM(E46:E48)</f>
        <v>22000</v>
      </c>
      <c r="F45" s="115"/>
      <c r="G45" s="97">
        <f>SUM(G46:G48)</f>
        <v>0</v>
      </c>
      <c r="H45" s="46">
        <f>SUM(H46:H48)</f>
        <v>0</v>
      </c>
      <c r="I45" s="46">
        <f>SUM(I46:I46)</f>
        <v>0</v>
      </c>
      <c r="J45" s="54"/>
    </row>
    <row r="46" spans="2:12" outlineLevel="2" x14ac:dyDescent="0.25">
      <c r="B46" s="16"/>
      <c r="C46" s="15" t="s">
        <v>37</v>
      </c>
      <c r="D46" s="17"/>
      <c r="E46" s="101">
        <v>7000</v>
      </c>
      <c r="F46" s="116"/>
      <c r="G46" s="98"/>
      <c r="H46" s="47"/>
      <c r="I46" s="47"/>
      <c r="J46" s="55"/>
      <c r="K46" s="69"/>
    </row>
    <row r="47" spans="2:12" outlineLevel="2" x14ac:dyDescent="0.25">
      <c r="B47" s="16"/>
      <c r="C47" s="15" t="s">
        <v>19</v>
      </c>
      <c r="D47" s="17"/>
      <c r="E47" s="101">
        <v>8000</v>
      </c>
      <c r="F47" s="116"/>
      <c r="G47" s="98"/>
      <c r="H47" s="47"/>
      <c r="I47" s="47"/>
      <c r="J47" s="55"/>
    </row>
    <row r="48" spans="2:12" ht="15.75" outlineLevel="2" thickBot="1" x14ac:dyDescent="0.3">
      <c r="B48" s="18"/>
      <c r="C48" s="87" t="s">
        <v>55</v>
      </c>
      <c r="D48" s="38"/>
      <c r="E48" s="102">
        <v>7000</v>
      </c>
      <c r="F48" s="117"/>
      <c r="G48" s="99"/>
      <c r="H48" s="53"/>
      <c r="I48" s="52"/>
      <c r="J48" s="57"/>
    </row>
    <row r="49" spans="2:12" ht="15.75" thickBot="1" x14ac:dyDescent="0.3">
      <c r="F49" s="114"/>
      <c r="I49" s="33"/>
    </row>
    <row r="50" spans="2:12" x14ac:dyDescent="0.25">
      <c r="B50" s="6" t="s">
        <v>25</v>
      </c>
      <c r="C50" s="7"/>
      <c r="D50" s="7"/>
      <c r="E50" s="100">
        <v>2500</v>
      </c>
      <c r="F50" s="120"/>
      <c r="G50" s="96">
        <v>0</v>
      </c>
      <c r="H50" s="46">
        <f>SUM(H51:H53)</f>
        <v>0</v>
      </c>
      <c r="I50" s="46">
        <f>SUM(I51:I53)</f>
        <v>0</v>
      </c>
      <c r="J50" s="54" t="e">
        <f>I50/H50</f>
        <v>#DIV/0!</v>
      </c>
      <c r="K50" s="70"/>
    </row>
    <row r="51" spans="2:12" outlineLevel="1" x14ac:dyDescent="0.25">
      <c r="B51" s="16"/>
      <c r="C51" s="17" t="s">
        <v>36</v>
      </c>
      <c r="D51" s="17"/>
      <c r="E51" s="29"/>
      <c r="F51" s="116"/>
      <c r="G51" s="84"/>
      <c r="H51" s="47"/>
      <c r="I51" s="47"/>
      <c r="J51" s="55"/>
    </row>
    <row r="52" spans="2:12" outlineLevel="1" x14ac:dyDescent="0.25">
      <c r="B52" s="16"/>
      <c r="C52" s="17" t="s">
        <v>26</v>
      </c>
      <c r="D52" s="17"/>
      <c r="E52" s="29"/>
      <c r="F52" s="116"/>
      <c r="G52" s="84"/>
      <c r="H52" s="47"/>
      <c r="I52" s="47"/>
      <c r="J52" s="55"/>
      <c r="L52" s="17"/>
    </row>
    <row r="53" spans="2:12" ht="15.75" outlineLevel="1" thickBot="1" x14ac:dyDescent="0.3">
      <c r="B53" s="18"/>
      <c r="C53" s="19"/>
      <c r="D53" s="19"/>
      <c r="E53" s="28"/>
      <c r="F53" s="118"/>
      <c r="G53" s="85"/>
      <c r="H53" s="48">
        <v>0</v>
      </c>
      <c r="I53" s="48"/>
      <c r="J53" s="56"/>
    </row>
    <row r="54" spans="2:12" ht="15.75" thickBot="1" x14ac:dyDescent="0.3">
      <c r="F54" s="114"/>
    </row>
    <row r="55" spans="2:12" x14ac:dyDescent="0.25">
      <c r="B55" s="6" t="s">
        <v>38</v>
      </c>
      <c r="C55" s="7"/>
      <c r="D55" s="7"/>
      <c r="E55" s="100">
        <v>50000</v>
      </c>
      <c r="F55" s="111"/>
      <c r="G55" s="97">
        <v>101000</v>
      </c>
      <c r="H55" s="46"/>
      <c r="I55" s="46"/>
      <c r="J55" s="54"/>
    </row>
    <row r="56" spans="2:12" outlineLevel="1" x14ac:dyDescent="0.25">
      <c r="B56" s="16"/>
      <c r="C56" s="17"/>
      <c r="D56" s="17"/>
      <c r="E56" s="29"/>
      <c r="F56" s="116"/>
      <c r="G56" s="84"/>
      <c r="H56" s="47"/>
      <c r="I56" s="47"/>
      <c r="J56" s="55"/>
    </row>
    <row r="57" spans="2:12" outlineLevel="1" x14ac:dyDescent="0.25">
      <c r="B57" s="16"/>
      <c r="C57" s="17"/>
      <c r="D57" s="17"/>
      <c r="E57" s="29"/>
      <c r="F57" s="83"/>
      <c r="G57" s="84"/>
      <c r="H57" s="47"/>
      <c r="I57" s="47"/>
      <c r="J57" s="55"/>
    </row>
    <row r="58" spans="2:12" ht="15.75" outlineLevel="1" thickBot="1" x14ac:dyDescent="0.3">
      <c r="B58" s="18"/>
      <c r="C58" s="19"/>
      <c r="D58" s="19"/>
      <c r="E58" s="28"/>
      <c r="F58" s="75"/>
      <c r="G58" s="85"/>
      <c r="H58" s="48"/>
      <c r="I58" s="48"/>
      <c r="J58" s="56"/>
    </row>
  </sheetData>
  <printOptions gridLines="1"/>
  <pageMargins left="0.7" right="0.7" top="0.75" bottom="0.75" header="0.3" footer="0.3"/>
  <pageSetup scale="84" fitToHeight="0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C2" sqref="C2"/>
    </sheetView>
  </sheetViews>
  <sheetFormatPr defaultRowHeight="15" x14ac:dyDescent="0.25"/>
  <cols>
    <col min="2" max="2" width="10.85546875" customWidth="1"/>
    <col min="3" max="3" width="14.28515625" bestFit="1" customWidth="1"/>
    <col min="4" max="4" width="12.5703125" bestFit="1" customWidth="1"/>
    <col min="5" max="5" width="12.5703125" customWidth="1"/>
    <col min="7" max="7" width="14.28515625" bestFit="1" customWidth="1"/>
    <col min="8" max="8" width="12.5703125" customWidth="1"/>
    <col min="10" max="10" width="15.85546875" bestFit="1" customWidth="1"/>
    <col min="11" max="11" width="14.28515625" bestFit="1" customWidth="1"/>
  </cols>
  <sheetData>
    <row r="1" spans="1:12" x14ac:dyDescent="0.25">
      <c r="A1" s="2" t="s">
        <v>40</v>
      </c>
      <c r="C1" s="104">
        <f>SUM(C6:C11)</f>
        <v>12190</v>
      </c>
      <c r="E1" s="104"/>
    </row>
    <row r="2" spans="1:12" x14ac:dyDescent="0.25">
      <c r="A2" s="2"/>
      <c r="D2" s="104"/>
      <c r="E2" s="104"/>
    </row>
    <row r="3" spans="1:12" x14ac:dyDescent="0.25">
      <c r="A3" s="2"/>
      <c r="B3" s="107"/>
      <c r="C3" s="105"/>
      <c r="D3" s="107"/>
      <c r="E3" s="104"/>
      <c r="F3" s="122"/>
      <c r="G3" s="123"/>
      <c r="H3" s="122"/>
      <c r="I3" s="17"/>
      <c r="J3" s="122"/>
      <c r="K3" s="123"/>
      <c r="L3" s="122"/>
    </row>
    <row r="4" spans="1:12" x14ac:dyDescent="0.25">
      <c r="A4" s="2"/>
      <c r="B4" s="106"/>
      <c r="C4" s="106"/>
      <c r="D4" s="106"/>
      <c r="E4" s="104"/>
      <c r="F4" s="124"/>
      <c r="G4" s="124"/>
      <c r="H4" s="124"/>
      <c r="I4" s="17"/>
      <c r="J4" s="124"/>
      <c r="K4" s="124"/>
      <c r="L4" s="124"/>
    </row>
    <row r="5" spans="1:12" x14ac:dyDescent="0.25">
      <c r="B5" s="108" t="s">
        <v>44</v>
      </c>
      <c r="C5" s="108" t="s">
        <v>43</v>
      </c>
      <c r="D5" s="108" t="s">
        <v>41</v>
      </c>
      <c r="F5" s="125"/>
      <c r="G5" s="125"/>
      <c r="H5" s="125"/>
      <c r="I5" s="17"/>
      <c r="J5" s="125"/>
      <c r="K5" s="125"/>
      <c r="L5" s="125"/>
    </row>
    <row r="6" spans="1:12" x14ac:dyDescent="0.25">
      <c r="B6" s="109" t="s">
        <v>47</v>
      </c>
      <c r="C6" s="110">
        <v>2500</v>
      </c>
      <c r="D6" s="109"/>
      <c r="F6" s="17"/>
      <c r="G6" s="126"/>
      <c r="H6" s="126"/>
      <c r="I6" s="17"/>
      <c r="J6" s="17"/>
      <c r="K6" s="126"/>
      <c r="L6" s="17"/>
    </row>
    <row r="7" spans="1:12" x14ac:dyDescent="0.25">
      <c r="B7" s="109" t="s">
        <v>46</v>
      </c>
      <c r="C7" s="110">
        <v>1000</v>
      </c>
      <c r="D7" s="109"/>
      <c r="F7" s="17"/>
      <c r="G7" s="126"/>
      <c r="H7" s="126"/>
      <c r="I7" s="17"/>
      <c r="J7" s="17"/>
      <c r="K7" s="126"/>
      <c r="L7" s="17"/>
    </row>
    <row r="8" spans="1:12" x14ac:dyDescent="0.25">
      <c r="B8" s="109" t="s">
        <v>48</v>
      </c>
      <c r="C8" s="110">
        <v>230</v>
      </c>
      <c r="D8" s="109"/>
      <c r="F8" s="17"/>
      <c r="G8" s="126"/>
      <c r="H8" s="126"/>
      <c r="I8" s="17"/>
      <c r="J8" s="17"/>
      <c r="K8" s="126"/>
      <c r="L8" s="17"/>
    </row>
    <row r="9" spans="1:12" x14ac:dyDescent="0.25">
      <c r="B9" s="109" t="s">
        <v>49</v>
      </c>
      <c r="C9" s="110">
        <v>7200</v>
      </c>
      <c r="D9" s="109"/>
      <c r="F9" s="17"/>
      <c r="G9" s="126"/>
      <c r="H9" s="126"/>
      <c r="I9" s="17"/>
      <c r="J9" s="17"/>
      <c r="K9" s="126"/>
      <c r="L9" s="17"/>
    </row>
    <row r="10" spans="1:12" x14ac:dyDescent="0.25">
      <c r="B10" s="109" t="s">
        <v>50</v>
      </c>
      <c r="C10" s="110">
        <v>800</v>
      </c>
      <c r="D10" s="109"/>
      <c r="F10" s="17"/>
      <c r="G10" s="126"/>
      <c r="H10" s="126"/>
      <c r="I10" s="17"/>
      <c r="J10" s="17"/>
      <c r="K10" s="126"/>
      <c r="L10" s="17"/>
    </row>
    <row r="11" spans="1:12" x14ac:dyDescent="0.25">
      <c r="B11" s="109" t="s">
        <v>51</v>
      </c>
      <c r="C11" s="110">
        <v>460</v>
      </c>
      <c r="D11" s="109"/>
      <c r="F11" s="17"/>
      <c r="G11" s="126"/>
      <c r="H11" s="126"/>
      <c r="I11" s="17"/>
      <c r="J11" s="17"/>
      <c r="K11" s="126"/>
      <c r="L11" s="17"/>
    </row>
    <row r="12" spans="1:12" x14ac:dyDescent="0.25">
      <c r="F12" s="17"/>
      <c r="G12" s="126"/>
      <c r="H12" s="126"/>
      <c r="I12" s="17"/>
      <c r="J12" s="17"/>
      <c r="K12" s="126"/>
      <c r="L12" s="17"/>
    </row>
    <row r="13" spans="1:12" x14ac:dyDescent="0.25">
      <c r="F13" s="17"/>
      <c r="G13" s="126"/>
      <c r="H13" s="126"/>
      <c r="I13" s="17"/>
      <c r="J13" s="17"/>
      <c r="K13" s="126"/>
      <c r="L13" s="17"/>
    </row>
    <row r="14" spans="1:12" x14ac:dyDescent="0.25">
      <c r="F14" s="17"/>
      <c r="G14" s="126"/>
      <c r="H14" s="126"/>
      <c r="I14" s="17"/>
      <c r="J14" s="17"/>
      <c r="K14" s="126"/>
      <c r="L14" s="17"/>
    </row>
    <row r="15" spans="1:12" x14ac:dyDescent="0.25">
      <c r="F15" s="17"/>
      <c r="G15" s="126"/>
      <c r="H15" s="126"/>
      <c r="I15" s="17"/>
      <c r="J15" s="17"/>
      <c r="K15" s="126"/>
      <c r="L15" s="17"/>
    </row>
    <row r="16" spans="1:12" x14ac:dyDescent="0.25">
      <c r="F16" s="17"/>
      <c r="G16" s="126"/>
      <c r="H16" s="126"/>
      <c r="I16" s="17"/>
      <c r="J16" s="17"/>
      <c r="K16" s="126"/>
      <c r="L16" s="17"/>
    </row>
    <row r="17" spans="6:12" x14ac:dyDescent="0.25">
      <c r="F17" s="17"/>
      <c r="G17" s="126"/>
      <c r="H17" s="126"/>
      <c r="I17" s="17"/>
      <c r="J17" s="17"/>
      <c r="K17" s="126"/>
      <c r="L17" s="17"/>
    </row>
    <row r="18" spans="6:12" x14ac:dyDescent="0.25">
      <c r="F18" s="17"/>
      <c r="G18" s="126"/>
      <c r="H18" s="126"/>
      <c r="I18" s="17"/>
      <c r="J18" s="17"/>
      <c r="K18" s="126"/>
      <c r="L18" s="17"/>
    </row>
    <row r="19" spans="6:12" x14ac:dyDescent="0.25">
      <c r="F19" s="17"/>
      <c r="G19" s="17"/>
      <c r="H19" s="17"/>
      <c r="I19" s="17"/>
      <c r="J19" s="17"/>
      <c r="K19" s="126"/>
      <c r="L19" s="17"/>
    </row>
    <row r="20" spans="6:12" x14ac:dyDescent="0.25">
      <c r="F20" s="17"/>
      <c r="G20" s="17"/>
      <c r="H20" s="17"/>
      <c r="I20" s="17"/>
      <c r="J20" s="17"/>
      <c r="K20" s="17"/>
      <c r="L20" s="1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2020-21</vt:lpstr>
      <vt:lpstr>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Kjekstad</dc:creator>
  <cp:lastModifiedBy>Doctors of BC</cp:lastModifiedBy>
  <cp:lastPrinted>2020-01-22T22:28:34Z</cp:lastPrinted>
  <dcterms:created xsi:type="dcterms:W3CDTF">2019-02-26T22:32:03Z</dcterms:created>
  <dcterms:modified xsi:type="dcterms:W3CDTF">2020-04-20T22:52:51Z</dcterms:modified>
</cp:coreProperties>
</file>